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<sst xmlns="http://schemas.openxmlformats.org/spreadsheetml/2006/main" count="220" uniqueCount="218">
  <si>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</si>
  <si>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</si>
  <si>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</si>
  <si>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</si>
  <si>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</si>
  <si>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</si>
  <si>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</si>
  <si>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</si>
  <si>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</si>
  <si>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</si>
  <si>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</si>
  <si>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</si>
  <si>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</si>
  <si>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</si>
  <si>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</si>
  <si>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</si>
  <si>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</si>
  <si>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</si>
  <si>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</si>
  <si>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</si>
  <si>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</si>
  <si>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</si>
  <si>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</si>
  <si>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</si>
  <si>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</si>
  <si>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</si>
  <si>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</si>
  <si>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</si>
  <si>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</si>
  <si>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</si>
  <si>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</si>
  <si>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</si>
  <si>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</si>
  <si>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</si>
  <si>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</si>
  <si>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</si>
  <si>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</si>
  <si>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</si>
  <si>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</si>
  <si>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</si>
  <si>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</si>
  <si>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</si>
  <si>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</si>
  <si>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</si>
  <si>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</si>
  <si>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</si>
  <si>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</si>
  <si>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</si>
  <si>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</si>
  <si>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</si>
  <si>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</si>
  <si>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</si>
  <si>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</si>
  <si>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</si>
  <si>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</si>
  <si>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</si>
  <si>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</si>
  <si>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</si>
  <si>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</si>
  <si>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</si>
  <si>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</si>
  <si>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</si>
  <si>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</si>
  <si>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</si>
  <si>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</si>
  <si>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</si>
  <si>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</si>
  <si>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</si>
  <si>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</si>
  <si>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</si>
  <si>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</si>
  <si>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</si>
  <si>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</si>
  <si>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</si>
  <si>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</si>
  <si>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</si>
  <si>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</si>
  <si>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</si>
  <si>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</si>
  <si>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</si>
  <si>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</si>
  <si>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</si>
  <si>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</si>
  <si>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</si>
  <si>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</si>
  <si>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</si>
  <si>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</si>
  <si>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</si>
  <si>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</si>
  <si>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</si>
  <si>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</si>
  <si>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</si>
  <si>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</si>
  <si>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</si>
  <si>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</si>
  <si>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</si>
  <si>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</si>
  <si>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</si>
  <si>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</si>
  <si>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</si>
  <si>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</si>
  <si>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</si>
  <si>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</si>
  <si>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</si>
  <si>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</si>
  <si>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</si>
  <si>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</si>
  <si>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</si>
  <si>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</si>
  <si>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</si>
  <si>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</si>
  <si>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</si>
  <si>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</si>
  <si>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</si>
  <si>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</si>
  <si>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</si>
  <si>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</si>
  <si>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</si>
  <si>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</si>
  <si>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</si>
  <si>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</si>
  <si>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</si>
  <si>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</si>
  <si>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</si>
  <si>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</si>
  <si>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</si>
  <si>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</si>
  <si>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</si>
  <si>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</si>
  <si>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</si>
  <si>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</si>
  <si>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</si>
  <si>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</si>
  <si>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</si>
  <si>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</si>
  <si>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</si>
  <si>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</si>
  <si>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</si>
  <si>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</si>
  <si>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</si>
  <si>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</si>
  <si>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</si>
  <si>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</si>
  <si>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</si>
  <si>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</si>
  <si>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</si>
  <si>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</si>
  <si>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</si>
  <si>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</si>
  <si>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</si>
  <si>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</si>
  <si>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</si>
  <si>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</si>
  <si>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</si>
  <si>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</si>
  <si>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</si>
  <si>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</si>
  <si>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</si>
  <si>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</si>
  <si>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</si>
  <si>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</si>
  <si>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</si>
  <si>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</si>
  <si>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</si>
  <si>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</si>
  <si>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</si>
  <si>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</si>
  <si>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</si>
  <si>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</si>
  <si>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</si>
  <si>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</si>
  <si>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</si>
  <si>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</si>
  <si>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</si>
  <si>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</si>
  <si>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</si>
  <si>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</si>
  <si>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</si>
  <si>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</si>
  <si>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</si>
  <si>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</si>
  <si>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</si>
  <si>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</si>
  <si>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</si>
  <si>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</si>
  <si>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</si>
  <si>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</si>
  <si>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</si>
  <si>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</si>
  <si>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</si>
  <si>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</si>
  <si>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</si>
  <si>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</si>
  <si>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</si>
  <si>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</si>
  <si>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</si>
  <si>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</si>
  <si>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</si>
  <si>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</si>
  <si>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</si>
  <si>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</si>
  <si>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</si>
  <si>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</si>
  <si>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</si>
  <si>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</si>
  <si>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</si>
  <si>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</si>
  <si>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</si>
  <si>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</si>
  <si>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</si>
  <si>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</si>
  <si>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</si>
  <si>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</si>
  <si>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</si>
  <si>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</si>
  <si>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</si>
  <si>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ARAB BANK</t>
  </si>
  <si>
    <t>البنك العربي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</si>
</sst>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113023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6.45</v>
      </c>
      <c r="F6" s="13">
        <v>7.1</v>
      </c>
      <c r="G6" s="13">
        <v>7.83</v>
      </c>
      <c r="H6" s="13">
        <v>7.25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129413016.26000001</v>
      </c>
      <c r="F7" s="15">
        <v>240225205.19</v>
      </c>
      <c r="G7" s="15">
        <v>660445029</v>
      </c>
      <c r="H7" s="15">
        <v>167056304.84999999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20202036</v>
      </c>
      <c r="F8" s="15">
        <v>29027928</v>
      </c>
      <c r="G8" s="15">
        <v>90516540</v>
      </c>
      <c r="H8" s="15">
        <v>22288650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25998</v>
      </c>
      <c r="F9" s="15">
        <v>31918</v>
      </c>
      <c r="G9" s="15">
        <v>23019</v>
      </c>
      <c r="H9" s="15">
        <v>23509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640800000</v>
      </c>
      <c r="F10" s="15">
        <v>569600000</v>
      </c>
      <c r="G10" s="15">
        <v>534000000</v>
      </c>
      <c r="H10" s="15">
        <v>534000000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4133160000</v>
      </c>
      <c r="F11" s="15">
        <v>4044160000</v>
      </c>
      <c r="G11" s="15">
        <v>4181220000</v>
      </c>
      <c r="H11" s="15">
        <v>3871500000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4709940000</v>
      </c>
      <c r="F16" s="24">
        <v>3930155000</v>
      </c>
      <c r="G16" s="24">
        <v>4331096000</v>
      </c>
      <c r="H16" s="24">
        <v>3354402000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2625024000</v>
      </c>
      <c r="F17" s="27">
        <v>3313566000</v>
      </c>
      <c r="G17" s="27">
        <v>2676405000</v>
      </c>
      <c r="H17" s="27">
        <v>4044307000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170397000</v>
      </c>
      <c r="F18" s="27">
        <v>283639000</v>
      </c>
      <c r="G18" s="27">
        <v>241943000</v>
      </c>
      <c r="H18" s="27">
        <v>232417000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244606000</v>
      </c>
      <c r="F19" s="27">
        <v>297432000</v>
      </c>
      <c r="G19" s="27">
        <v>176900000</v>
      </c>
      <c r="H19" s="27">
        <v>322742000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219789000</v>
      </c>
      <c r="F20" s="27">
        <v>223737000</v>
      </c>
      <c r="G20" s="27">
        <v>205461000</v>
      </c>
      <c r="H20" s="27">
        <v>288252000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5159153000</v>
      </c>
      <c r="F21" s="27">
        <v>5171075000</v>
      </c>
      <c r="G21" s="27">
        <v>4697969000</v>
      </c>
      <c r="H21" s="27">
        <v>4057170000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958809000</v>
      </c>
      <c r="F22" s="27">
        <v>1052137000</v>
      </c>
      <c r="G22" s="27">
        <v>1123719000</v>
      </c>
      <c r="H22" s="27">
        <v>1119506000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11264977000</v>
      </c>
      <c r="F23" s="27">
        <v>11050831000</v>
      </c>
      <c r="G23" s="27">
        <v>10539256000</v>
      </c>
      <c r="H23" s="27">
        <v>9937597000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635263000</v>
      </c>
      <c r="F24" s="27">
        <v>642703000</v>
      </c>
      <c r="G24" s="27">
        <v>619972000</v>
      </c>
      <c r="H24" s="27">
        <v>703564000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260866000</v>
      </c>
      <c r="F25" s="27">
        <v>244995000</v>
      </c>
      <c r="G25" s="27">
        <v>215961000</v>
      </c>
      <c r="H25" s="27">
        <v>194592000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190901000</v>
      </c>
      <c r="F26" s="27">
        <v>192297000</v>
      </c>
      <c r="G26" s="27">
        <v>200619000</v>
      </c>
      <c r="H26" s="27">
        <v>206860000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27699000</v>
      </c>
      <c r="F27" s="27">
        <v>26416000</v>
      </c>
      <c r="G27" s="27">
        <v>23486000</v>
      </c>
      <c r="H27" s="27">
        <v>17758000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287867000</v>
      </c>
      <c r="F28" s="27">
        <v>318492000</v>
      </c>
      <c r="G28" s="27">
        <v>321518000</v>
      </c>
      <c r="H28" s="27">
        <v>331405000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25859162000</v>
      </c>
      <c r="F29" s="29">
        <v>25859777000</v>
      </c>
      <c r="G29" s="29">
        <v>24538372000</v>
      </c>
      <c r="H29" s="29">
        <v>23912416000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17538698000</v>
      </c>
      <c r="F34" s="24">
        <v>17095378000</v>
      </c>
      <c r="G34" s="24">
        <v>15794047000</v>
      </c>
      <c r="H34" s="24">
        <v>15015865000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1953517000</v>
      </c>
      <c r="F35" s="32">
        <v>2277672000</v>
      </c>
      <c r="G35" s="32">
        <v>1752700000</v>
      </c>
      <c r="H35" s="32">
        <v>2172535000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1584439000</v>
      </c>
      <c r="F36" s="27">
        <v>1842770000</v>
      </c>
      <c r="G36" s="27">
        <v>2449621000</v>
      </c>
      <c r="H36" s="27">
        <v>2346998000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8004000</v>
      </c>
      <c r="F37" s="27">
        <v>5400000</v>
      </c>
      <c r="G37" s="27">
        <v>1500000</v>
      </c>
      <c r="H37" s="27">
        <v>0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7816000</v>
      </c>
      <c r="F38" s="27">
        <v>8320000</v>
      </c>
      <c r="G38" s="27">
        <v>5433000</v>
      </c>
      <c r="H38" s="27">
        <v>4482000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1248547000</v>
      </c>
      <c r="F39" s="27">
        <v>1072343000</v>
      </c>
      <c r="G39" s="27">
        <v>579657000</v>
      </c>
      <c r="H39" s="27">
        <v>497025000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22341021000</v>
      </c>
      <c r="F40" s="29">
        <v>22301883000</v>
      </c>
      <c r="G40" s="29">
        <v>20582958000</v>
      </c>
      <c r="H40" s="29">
        <v>20036905000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640800000</v>
      </c>
      <c r="F44" s="24">
        <v>569600000</v>
      </c>
      <c r="G44" s="24">
        <v>534000000</v>
      </c>
      <c r="H44" s="24">
        <v>534000000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640800000</v>
      </c>
      <c r="F45" s="27">
        <v>569600000</v>
      </c>
      <c r="G45" s="27">
        <v>534000000</v>
      </c>
      <c r="H45" s="27">
        <v>534000000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640800000</v>
      </c>
      <c r="F46" s="27">
        <v>569600000</v>
      </c>
      <c r="G46" s="27">
        <v>534000000</v>
      </c>
      <c r="H46" s="27">
        <v>534000000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499191000</v>
      </c>
      <c r="F47" s="27">
        <v>470579000</v>
      </c>
      <c r="G47" s="27">
        <v>421741000</v>
      </c>
      <c r="H47" s="27">
        <v>375885000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614920000</v>
      </c>
      <c r="F48" s="27">
        <v>614920000</v>
      </c>
      <c r="G48" s="27">
        <v>614920000</v>
      </c>
      <c r="H48" s="27">
        <v>614920000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784163000</v>
      </c>
      <c r="F49" s="27">
        <v>784163000</v>
      </c>
      <c r="G49" s="27">
        <v>1267142000</v>
      </c>
      <c r="H49" s="27">
        <v>1267142000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859626000</v>
      </c>
      <c r="F50" s="27">
        <v>859626000</v>
      </c>
      <c r="G50" s="27">
        <v>859626000</v>
      </c>
      <c r="H50" s="27">
        <v>859626000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/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/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160200000</v>
      </c>
      <c r="F53" s="27">
        <v>68352000</v>
      </c>
      <c r="G53" s="27">
        <v>160200000</v>
      </c>
      <c r="H53" s="27">
        <v>160200000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71200000</v>
      </c>
      <c r="G54" s="27">
        <v>35600000</v>
      </c>
      <c r="H54" s="27"/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-221526000</v>
      </c>
      <c r="F55" s="27">
        <v>-103472000</v>
      </c>
      <c r="G55" s="27">
        <v>14371000</v>
      </c>
      <c r="H55" s="27">
        <v>36393000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-183741000</v>
      </c>
      <c r="F56" s="27">
        <v>-178066000</v>
      </c>
      <c r="G56" s="27">
        <v>-182357000</v>
      </c>
      <c r="H56" s="27">
        <v>-98490000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364508000</v>
      </c>
      <c r="F57" s="27">
        <v>400992000</v>
      </c>
      <c r="G57" s="27">
        <v>230171000</v>
      </c>
      <c r="H57" s="27">
        <v>125835000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3518141000</v>
      </c>
      <c r="F58" s="27">
        <v>3557894000</v>
      </c>
      <c r="G58" s="27">
        <v>3955414000</v>
      </c>
      <c r="H58" s="27">
        <v>3875511000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0</v>
      </c>
      <c r="F59" s="48">
        <v>0</v>
      </c>
      <c r="G59" s="48">
        <v>0</v>
      </c>
      <c r="H59" s="48">
        <v>0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25859162000</v>
      </c>
      <c r="F60" s="29">
        <v>25859777000</v>
      </c>
      <c r="G60" s="29">
        <v>24538372000</v>
      </c>
      <c r="H60" s="29">
        <v>23912416000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1022375000</v>
      </c>
      <c r="F64" s="24">
        <v>1041502000</v>
      </c>
      <c r="G64" s="24">
        <v>1027810000</v>
      </c>
      <c r="H64" s="24">
        <v>954607000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412596000</v>
      </c>
      <c r="F65" s="27">
        <v>434549000</v>
      </c>
      <c r="G65" s="27">
        <v>438103000</v>
      </c>
      <c r="H65" s="27">
        <v>408676000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609779000</v>
      </c>
      <c r="F66" s="27">
        <v>606953000</v>
      </c>
      <c r="G66" s="27">
        <v>589707000</v>
      </c>
      <c r="H66" s="27">
        <v>545931000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168878000</v>
      </c>
      <c r="F67" s="27">
        <v>170533000</v>
      </c>
      <c r="G67" s="27">
        <v>162846000</v>
      </c>
      <c r="H67" s="27">
        <v>151231000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778657000</v>
      </c>
      <c r="F68" s="27">
        <v>777486000</v>
      </c>
      <c r="G68" s="27">
        <v>752553000</v>
      </c>
      <c r="H68" s="27">
        <v>697162000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14834000</v>
      </c>
      <c r="F69" s="27">
        <v>12157000</v>
      </c>
      <c r="G69" s="27">
        <v>11815000</v>
      </c>
      <c r="H69" s="27">
        <v>11882000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34907000</v>
      </c>
      <c r="F70" s="27">
        <v>29255000</v>
      </c>
      <c r="G70" s="27">
        <v>17704000</v>
      </c>
      <c r="H70" s="27">
        <v>37705000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118044000</v>
      </c>
      <c r="F71" s="27">
        <v>107727000</v>
      </c>
      <c r="G71" s="27">
        <v>97311000</v>
      </c>
      <c r="H71" s="27">
        <v>101377000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946442000</v>
      </c>
      <c r="F72" s="27">
        <v>926625000</v>
      </c>
      <c r="G72" s="27">
        <v>879383000</v>
      </c>
      <c r="H72" s="27">
        <v>848126000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209843000</v>
      </c>
      <c r="F73" s="27">
        <v>208789000</v>
      </c>
      <c r="G73" s="27">
        <v>191729000</v>
      </c>
      <c r="H73" s="27">
        <v>184624000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26027000</v>
      </c>
      <c r="F74" s="27">
        <v>26838000</v>
      </c>
      <c r="G74" s="27">
        <v>27246000</v>
      </c>
      <c r="H74" s="27">
        <v>25306000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412239000</v>
      </c>
      <c r="F75" s="27">
        <v>305778000</v>
      </c>
      <c r="G75" s="27">
        <v>152605000</v>
      </c>
      <c r="H75" s="27">
        <v>155655000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2179000</v>
      </c>
      <c r="F76" s="61">
        <v>31834000</v>
      </c>
      <c r="G76" s="61">
        <v>36059000</v>
      </c>
      <c r="H76" s="61">
        <v>126668000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10038000</v>
      </c>
      <c r="F77" s="27">
        <v>6851000</v>
      </c>
      <c r="G77" s="27">
        <v>13181000</v>
      </c>
      <c r="H77" s="27">
        <v>4460000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660326000</v>
      </c>
      <c r="F79" s="27">
        <v>580090000</v>
      </c>
      <c r="G79" s="27">
        <v>420820000</v>
      </c>
      <c r="H79" s="27">
        <v>496713000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286116000</v>
      </c>
      <c r="F80" s="27">
        <v>346535000</v>
      </c>
      <c r="G80" s="27">
        <v>458563000</v>
      </c>
      <c r="H80" s="27">
        <v>351413000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132097000</v>
      </c>
      <c r="F81" s="27">
        <v>128691000</v>
      </c>
      <c r="G81" s="27">
        <v>112337000</v>
      </c>
      <c r="H81" s="27">
        <v>90072000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0</v>
      </c>
      <c r="F84" s="27">
        <v>0</v>
      </c>
      <c r="G84" s="27">
        <v>0</v>
      </c>
      <c r="H84" s="27">
        <v>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154019000</v>
      </c>
      <c r="F85" s="27">
        <v>217844000</v>
      </c>
      <c r="G85" s="27">
        <v>346226000</v>
      </c>
      <c r="H85" s="27">
        <v>261341000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0</v>
      </c>
      <c r="F86" s="27">
        <v>0</v>
      </c>
      <c r="G86" s="27">
        <v>0</v>
      </c>
      <c r="H86" s="27">
        <v>0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154019000</v>
      </c>
      <c r="F87" s="29">
        <v>217844000</v>
      </c>
      <c r="G87" s="29">
        <v>346226000</v>
      </c>
      <c r="H87" s="29">
        <v>261341000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4955445000</v>
      </c>
      <c r="F91" s="60">
        <v>5231397000</v>
      </c>
      <c r="G91" s="60">
        <v>5340921000</v>
      </c>
      <c r="H91" s="60">
        <v>4942228000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604428000</v>
      </c>
      <c r="F92" s="61">
        <v>351446000</v>
      </c>
      <c r="G92" s="61">
        <v>660198000</v>
      </c>
      <c r="H92" s="61">
        <v>914753000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86203000</v>
      </c>
      <c r="F93" s="61">
        <v>-451112000</v>
      </c>
      <c r="G93" s="61">
        <v>-607151000</v>
      </c>
      <c r="H93" s="61">
        <v>-21823000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-65257000</v>
      </c>
      <c r="F94" s="61">
        <v>-155390000</v>
      </c>
      <c r="G94" s="61">
        <v>-157987000</v>
      </c>
      <c r="H94" s="61">
        <v>-490643000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-25007000</v>
      </c>
      <c r="F95" s="61">
        <v>-20896000</v>
      </c>
      <c r="G95" s="61">
        <v>-4584000</v>
      </c>
      <c r="H95" s="61">
        <v>-3594000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5555812000</v>
      </c>
      <c r="F96" s="62">
        <v>4955445000</v>
      </c>
      <c r="G96" s="62">
        <v>5231397000</v>
      </c>
      <c r="H96" s="62">
        <v>5340921000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3.1526273408239702</v>
      </c>
      <c r="F100" s="10">
        <f>+F8*100/F10</f>
        <v>5.0961952247191009</v>
      </c>
      <c r="G100" s="10">
        <f>+G8*100/G10</f>
        <v>16.950662921348314</v>
      </c>
      <c r="H100" s="10">
        <f>+H8*100/H10</f>
        <v>4.1739044943820227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0.24035424469413233</v>
      </c>
      <c r="F101" s="13">
        <f>+F87/F10</f>
        <v>0.38245084269662921</v>
      </c>
      <c r="G101" s="13">
        <f>+G87/G10</f>
        <v>0.64836329588014985</v>
      </c>
      <c r="H101" s="13">
        <f>+H87/H10</f>
        <v>0.48940262172284643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0.25</v>
      </c>
      <c r="F102" s="13">
        <f>+F53/F10</f>
        <v>0.12</v>
      </c>
      <c r="G102" s="13">
        <f>+G53/G10</f>
        <v>0.3</v>
      </c>
      <c r="H102" s="13">
        <f>+H53/H10</f>
        <v>0.3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5.4902325218476902</v>
      </c>
      <c r="F103" s="13">
        <f>+F58/F10</f>
        <v>6.2463026685393261</v>
      </c>
      <c r="G103" s="13">
        <f>+G58/G10</f>
        <v>7.4071423220973784</v>
      </c>
      <c r="H103" s="13">
        <f>+H58/H10</f>
        <v>7.2575112359550564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26.835390438841962</v>
      </c>
      <c r="F104" s="13">
        <f>+F11/F87</f>
        <v>18.564477332403005</v>
      </c>
      <c r="G104" s="13">
        <f>+G11/G87</f>
        <v>12.076562707595617</v>
      </c>
      <c r="H104" s="13">
        <f>+H11/H87</f>
        <v>14.813978671544074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3.8759689922480618</v>
      </c>
      <c r="F105" s="13">
        <f>+F53*100/F11</f>
        <v>1.6901408450704225</v>
      </c>
      <c r="G105" s="13">
        <f>+G53*100/G11</f>
        <v>3.8314176245210727</v>
      </c>
      <c r="H105" s="13">
        <f>+H53*100/H11</f>
        <v>4.1379310344827589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104.01314123582155</v>
      </c>
      <c r="F106" s="13">
        <f>+F53*100/F87</f>
        <v>31.376581406878316</v>
      </c>
      <c r="G106" s="13">
        <f>+G53*100/G87</f>
        <v>46.27035520151577</v>
      </c>
      <c r="H106" s="13">
        <f>+H53*100/H87</f>
        <v>61.299222089147896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1.1748136302666663</v>
      </c>
      <c r="F107" s="35">
        <f>+F11/F58</f>
        <v>1.1366724247546443</v>
      </c>
      <c r="G107" s="35">
        <f>+G11/G58</f>
        <v>1.0570878294914261</v>
      </c>
      <c r="H107" s="35">
        <f>+H11/H58</f>
        <v>0.99896503970702188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0.59560708115754102</v>
      </c>
      <c r="F109" s="39">
        <f>+F85*100/F29</f>
        <v>0.84240478949219089</v>
      </c>
      <c r="G109" s="39">
        <f>+G85*100/G29</f>
        <v>1.4109574995439795</v>
      </c>
      <c r="H109" s="39">
        <f>+H85*100/H29</f>
        <v>1.0929092233925672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4.3778518257227326</v>
      </c>
      <c r="F110" s="41">
        <f>+F87*100/F58</f>
        <v>6.1228355875695</v>
      </c>
      <c r="G110" s="41">
        <f>+G87*100/G58</f>
        <v>8.7532177415562575</v>
      </c>
      <c r="H110" s="41">
        <f>+H87*100/H58</f>
        <v>6.743394612994261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82.272025121454874</v>
      </c>
      <c r="F111" s="41">
        <f>+F68*100/F72</f>
        <v>83.905139619587217</v>
      </c>
      <c r="G111" s="41">
        <f>+G68*100/G72</f>
        <v>85.577387782115409</v>
      </c>
      <c r="H111" s="41">
        <f>+H68*100/H72</f>
        <v>82.200286278218101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9.0756954053257282</v>
      </c>
      <c r="F112" s="41">
        <f>+F64*100/F23</f>
        <v>9.4246486983648552</v>
      </c>
      <c r="G112" s="41">
        <f>+G64*100/G23</f>
        <v>9.7522064176067076</v>
      </c>
      <c r="H112" s="41">
        <f>+H64*100/H23</f>
        <v>9.6060144117335415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16.273474761263763</v>
      </c>
      <c r="F113" s="41">
        <f>+F85*100/F72</f>
        <v>23.509402401187103</v>
      </c>
      <c r="G113" s="41">
        <f>+G85*100/G72</f>
        <v>39.371468404551827</v>
      </c>
      <c r="H113" s="41">
        <f>+H85*100/H72</f>
        <v>30.813935665219553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3.6599871256462215</v>
      </c>
      <c r="F114" s="42">
        <f>F72*100/F29</f>
        <v>3.5832675587264347</v>
      </c>
      <c r="G114" s="42">
        <f>G72*100/G29</f>
        <v>3.5837055530823316</v>
      </c>
      <c r="H114" s="42">
        <f>H72*100/H29</f>
        <v>3.5468017953518371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7.9550007070587005</v>
      </c>
      <c r="F115" s="44">
        <f>+(F24+F25)*100/F23</f>
        <v>8.0328619630505607</v>
      </c>
      <c r="G115" s="44">
        <f>+(G24+G25)*100/G23</f>
        <v>7.9316130094951678</v>
      </c>
      <c r="H115" s="44">
        <f>+(H24+H25)*100/H23</f>
        <v>9.0379595791618428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13.605007772486982</v>
      </c>
      <c r="F117" s="10">
        <f>(F58+F59)*100/F29</f>
        <v>13.758409440267021</v>
      </c>
      <c r="G117" s="10">
        <f>(G58+G59)*100/G29</f>
        <v>16.119300824031846</v>
      </c>
      <c r="H117" s="10">
        <f>(H58+H59)*100/H29</f>
        <v>16.207107638140787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18.048954415903989</v>
      </c>
      <c r="F118" s="13">
        <f>+F58*100/(F34+F35)</f>
        <v>18.365172236689627</v>
      </c>
      <c r="G118" s="13">
        <f>+G58*100/(G34+G35)</f>
        <v>22.542149835522221</v>
      </c>
      <c r="H118" s="13">
        <f>+H58*100/(H34+H35)</f>
        <v>22.547246980521749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86.394992227513015</v>
      </c>
      <c r="F119" s="13">
        <f>+F40*100/F29</f>
        <v>86.241590559732984</v>
      </c>
      <c r="G119" s="13">
        <f>+G40*100/G29</f>
        <v>83.880699175968147</v>
      </c>
      <c r="H119" s="13">
        <f>+H40*100/H29</f>
        <v>83.792892361859217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75.378370729879023</v>
      </c>
      <c r="F120" s="35">
        <f>+(F34+F35)*100/F29</f>
        <v>74.91576590161624</v>
      </c>
      <c r="G120" s="35">
        <f>+(G34+G35)*100/G29</f>
        <v>71.507380359218615</v>
      </c>
      <c r="H120" s="35">
        <f>+(H34+H35)*100/H29</f>
        <v>71.880649784613979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43.562807642413162</v>
      </c>
      <c r="F122" s="10">
        <f>+F23*100/F29</f>
        <v>42.733667038196039</v>
      </c>
      <c r="G122" s="10">
        <f>+G23*100/G29</f>
        <v>42.950102802255991</v>
      </c>
      <c r="H122" s="10">
        <f>+H23*100/H29</f>
        <v>41.558314308349267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57.792185239081348</v>
      </c>
      <c r="F123" s="13">
        <f>+F23*100/(F34+F35)</f>
        <v>57.042288127063109</v>
      </c>
      <c r="G123" s="13">
        <f>+G23*100/(G34+G35)</f>
        <v>60.063873947689565</v>
      </c>
      <c r="H123" s="13">
        <f>+H23*100/(H34+H35)</f>
        <v>57.815718740545947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31.23078724439473</v>
      </c>
      <c r="F124" s="35">
        <f>+F58*100/F23</f>
        <v>32.195714512329438</v>
      </c>
      <c r="G124" s="35">
        <f>+G58*100/G23</f>
        <v>37.53029625620632</v>
      </c>
      <c r="H124" s="35">
        <f>+H58*100/H23</f>
        <v>38.998472165856597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0.39759293646206961</v>
      </c>
      <c r="F126" s="10">
        <f>+(F16+F17+F18+F19)/(F34+F35)</f>
        <v>0.40390088292757209</v>
      </c>
      <c r="G126" s="10">
        <f>+(G16+G17+G18+G19)/(G34+G35)</f>
        <v>0.4232319529084223</v>
      </c>
      <c r="H126" s="10">
        <f>+(H16+H17+H18+H19)/(H34+H35)</f>
        <v>0.4627462707407321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72.273561521869112</v>
      </c>
      <c r="F127" s="13">
        <f>+(F16+F17+F18+F19+F20+F21+F22)*100/(F34+F35)</f>
        <v>73.668013038731644</v>
      </c>
      <c r="G127" s="13">
        <f>+(G16+G17+G18+G19+G20+G21+G22)*100/(G34+G35)</f>
        <v>76.672291450945295</v>
      </c>
      <c r="H127" s="13">
        <f>+(H16+H17+H18+H19+H20+H21+H22)*100/(H34+H35)</f>
        <v>78.068906937236747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0.38885113877514688</v>
      </c>
      <c r="F128" s="35">
        <f>+(F16+F17+F19)/(F34+F35)</f>
        <v>0.38925997713318244</v>
      </c>
      <c r="G128" s="35">
        <f>+(G16+G17+G19)/(G34+G35)</f>
        <v>0.40944347120295288</v>
      </c>
      <c r="H128" s="35">
        <f>+(H16+H17+H19)/(H34+H35)</f>
        <v>0.44922453515161387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2016-09-01T06:29:56Z</dcterms:modified>
</cp:coreProperties>
</file>